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24A868CB-9D11-46DB-875B-A0E2D5FDEBEA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L54" i="1" l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E54" i="1" l="1"/>
  <c r="D54" i="1"/>
  <c r="L53" i="1"/>
  <c r="L52" i="1"/>
  <c r="L51" i="1"/>
  <c r="L50" i="1"/>
  <c r="L49" i="1"/>
  <c r="L48" i="1"/>
  <c r="L47" i="1"/>
  <c r="L46" i="1"/>
  <c r="L45" i="1"/>
  <c r="L44" i="1"/>
  <c r="L43" i="1"/>
  <c r="L41" i="1"/>
  <c r="L39" i="1"/>
  <c r="L38" i="1"/>
  <c r="L37" i="1"/>
  <c r="L36" i="1"/>
  <c r="L35" i="1"/>
  <c r="L34" i="1"/>
  <c r="L33" i="1"/>
  <c r="L32" i="1"/>
  <c r="L31" i="1"/>
  <c r="L30" i="1"/>
  <c r="L29" i="1"/>
  <c r="L27" i="1"/>
  <c r="L26" i="1"/>
  <c r="L25" i="1"/>
  <c r="L24" i="1"/>
  <c r="L23" i="1"/>
  <c r="L22" i="1"/>
  <c r="L18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<sst xmlns="http://schemas.openxmlformats.org/spreadsheetml/2006/main" count="213" uniqueCount="96">
  <si>
    <r>
      <t>Annexure-2</t>
    </r>
    <r>
      <rPr>
        <sz val="11"/>
        <color rgb="FF000000"/>
        <rFont val="Times New Roman"/>
        <family val="1"/>
      </rPr>
      <t xml:space="preserve"> </t>
    </r>
  </si>
  <si>
    <r>
      <t xml:space="preserve"> </t>
    </r>
    <r>
      <rPr>
        <sz val="11"/>
        <color rgb="FF000000"/>
        <rFont val="Times New Roman"/>
        <family val="1"/>
      </rPr>
      <t xml:space="preserve"> </t>
    </r>
  </si>
  <si>
    <r>
      <t>List of unsecured financial creditors belonging to any class of creditors</t>
    </r>
    <r>
      <rPr>
        <sz val="11"/>
        <color rgb="FF000000"/>
        <rFont val="Times New Roman"/>
        <family val="1"/>
      </rPr>
      <t xml:space="preserve"> </t>
    </r>
  </si>
  <si>
    <t xml:space="preserve">(Amount in ₹) </t>
  </si>
  <si>
    <r>
      <t>Details of  claim received</t>
    </r>
    <r>
      <rPr>
        <sz val="11"/>
        <color rgb="FF000000"/>
        <rFont val="Times New Roman"/>
        <family val="1"/>
      </rPr>
      <t xml:space="preserve"> </t>
    </r>
  </si>
  <si>
    <r>
      <t>Details of claim admitted</t>
    </r>
    <r>
      <rPr>
        <sz val="11"/>
        <color rgb="FF000000"/>
        <rFont val="Times New Roman"/>
        <family val="1"/>
      </rPr>
      <t xml:space="preserve"> </t>
    </r>
  </si>
  <si>
    <r>
      <t>Amount of contingent claim</t>
    </r>
    <r>
      <rPr>
        <sz val="11"/>
        <color rgb="FF000000"/>
        <rFont val="Times New Roman"/>
        <family val="1"/>
      </rPr>
      <t xml:space="preserve"> </t>
    </r>
  </si>
  <si>
    <r>
      <t>Amount of claim not a dmitted</t>
    </r>
    <r>
      <rPr>
        <sz val="11"/>
        <color rgb="FF000000"/>
        <rFont val="Times New Roman"/>
        <family val="1"/>
      </rPr>
      <t xml:space="preserve"> </t>
    </r>
  </si>
  <si>
    <r>
      <t>Amount of claim und er verifica tion</t>
    </r>
    <r>
      <rPr>
        <sz val="11"/>
        <color rgb="FF000000"/>
        <rFont val="Times New Roman"/>
        <family val="1"/>
      </rPr>
      <t xml:space="preserve"> </t>
    </r>
  </si>
  <si>
    <r>
      <t>Remarks if any</t>
    </r>
    <r>
      <rPr>
        <sz val="11"/>
        <color rgb="FF000000"/>
        <rFont val="Times New Roman"/>
        <family val="1"/>
      </rPr>
      <t xml:space="preserve"> </t>
    </r>
  </si>
  <si>
    <r>
      <t>Date of  receipt</t>
    </r>
    <r>
      <rPr>
        <sz val="11"/>
        <color rgb="FF000000"/>
        <rFont val="Times New Roman"/>
        <family val="1"/>
      </rPr>
      <t xml:space="preserve"> </t>
    </r>
  </si>
  <si>
    <r>
      <t>Amount claimed</t>
    </r>
    <r>
      <rPr>
        <sz val="11"/>
        <color rgb="FF000000"/>
        <rFont val="Times New Roman"/>
        <family val="1"/>
      </rPr>
      <t xml:space="preserve"> </t>
    </r>
  </si>
  <si>
    <r>
      <t>Amount of claim</t>
    </r>
    <r>
      <rPr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admitted</t>
    </r>
    <r>
      <rPr>
        <sz val="11"/>
        <color rgb="FF000000"/>
        <rFont val="Times New Roman"/>
        <family val="1"/>
      </rPr>
      <t xml:space="preserve"> </t>
    </r>
  </si>
  <si>
    <r>
      <t>Nature  of claim</t>
    </r>
    <r>
      <rPr>
        <sz val="11"/>
        <color rgb="FF000000"/>
        <rFont val="Times New Roman"/>
        <family val="1"/>
      </rPr>
      <t xml:space="preserve"> </t>
    </r>
  </si>
  <si>
    <t>MAYANK DHAMANIA</t>
  </si>
  <si>
    <t>Sl. No.</t>
  </si>
  <si>
    <t xml:space="preserve"> </t>
  </si>
  <si>
    <t>Name of creditor</t>
  </si>
  <si>
    <t>Amount of any mutual dues, that may be set-off</t>
  </si>
  <si>
    <t>Amount covered by guarantee</t>
  </si>
  <si>
    <t>% of voting share in CoC</t>
  </si>
  <si>
    <t xml:space="preserve">Whether related party? </t>
  </si>
  <si>
    <t>Homebuyers</t>
  </si>
  <si>
    <t>NO</t>
  </si>
  <si>
    <t>NP DHAMANIA</t>
  </si>
  <si>
    <t>REETA SRIVASTAVA &amp; OTHERS</t>
  </si>
  <si>
    <t>AVANI MALHOTRA</t>
  </si>
  <si>
    <t>MS. ANU</t>
  </si>
  <si>
    <t>SANJEEV RAMPAL</t>
  </si>
  <si>
    <t>19/02/2020</t>
  </si>
  <si>
    <t>21/12/2019</t>
  </si>
  <si>
    <t>27/12/2019</t>
  </si>
  <si>
    <t>21/02/2020</t>
  </si>
  <si>
    <t>Amount paid to third party</t>
  </si>
  <si>
    <t>Accepted as per NCLT order</t>
  </si>
  <si>
    <t>No unit Alotted</t>
  </si>
  <si>
    <t>Difference in interest calculations- No unit allotted</t>
  </si>
  <si>
    <t>MALA SRIVASTAVA &amp; SANJAY SRIVASTAVA</t>
  </si>
  <si>
    <t>Home Buyer</t>
  </si>
  <si>
    <t>Triplicate claim for unit   F-702</t>
  </si>
  <si>
    <t>LALIT BHARDWAJ</t>
  </si>
  <si>
    <t>Difference in interest calculation</t>
  </si>
  <si>
    <t>Difference in interest calculation, duplicate claim</t>
  </si>
  <si>
    <t>RAKESH DEWAN &amp; SHALINI DEWAN</t>
  </si>
  <si>
    <t>Difference in interest calculation- no unit</t>
  </si>
  <si>
    <t>CHATER SINGH</t>
  </si>
  <si>
    <t>SUSHIL JAIN</t>
  </si>
  <si>
    <t>Difference in interest calculation - no unit</t>
  </si>
  <si>
    <t>AJIT PRASHAD JAIN</t>
  </si>
  <si>
    <t>KAMINI JAIN</t>
  </si>
  <si>
    <t>AJAY  GOEL &amp; ARUN GOEL</t>
  </si>
  <si>
    <t>Difference in interest calculation-no unit</t>
  </si>
  <si>
    <t>DR. VINIT NANDA(GOPAL K NANDA)</t>
  </si>
  <si>
    <t>Interest claimed at very high rate @24% duplicate claims</t>
  </si>
  <si>
    <t>SARVESH KUMAR GUPTA</t>
  </si>
  <si>
    <t>KUSUM BAID &amp; V S BAID</t>
  </si>
  <si>
    <t>Difference in interest calculation -no unit</t>
  </si>
  <si>
    <t>KAMAL MALIK</t>
  </si>
  <si>
    <t>Duplicate claim for D-1004</t>
  </si>
  <si>
    <t>AVINASH C CHAUBEY</t>
  </si>
  <si>
    <t>Difference in interest calculation- NO UNIT</t>
  </si>
  <si>
    <t>RAJ KUMAR  SINGHAL</t>
  </si>
  <si>
    <t>Interesrt claimed @18%- NO UNIT</t>
  </si>
  <si>
    <t>ARVIND &amp; MADHU VARSHNEY</t>
  </si>
  <si>
    <t>Interest calculation mistake -NO UNIT</t>
  </si>
  <si>
    <t>SHUBHAM  SACHDEVA</t>
  </si>
  <si>
    <t>Duplicate claim for D-301</t>
  </si>
  <si>
    <t>NARENDER PAL SINGH &amp; PREM LATA CHAUHAN</t>
  </si>
  <si>
    <t>MANJIT KAUR &amp; MUNNI DEVI</t>
  </si>
  <si>
    <t xml:space="preserve">No unit </t>
  </si>
  <si>
    <t>No unit</t>
  </si>
  <si>
    <t>PROMILA CHANDNA</t>
  </si>
  <si>
    <t>RENU SAGAR</t>
  </si>
  <si>
    <t>SATYAJEET  PANDA</t>
  </si>
  <si>
    <t>POOJA BHARTI</t>
  </si>
  <si>
    <t>PAWAN KUMAR</t>
  </si>
  <si>
    <t>Duplicate claim for K-604</t>
  </si>
  <si>
    <t>MANISH GUPTA &amp; SEEMA GUPTA</t>
  </si>
  <si>
    <t xml:space="preserve">Refund cheques bounced </t>
  </si>
  <si>
    <t>LALIT KUMAR GOEL</t>
  </si>
  <si>
    <t>RAJESH KUMAR</t>
  </si>
  <si>
    <t>Duplicate claim for K-302</t>
  </si>
  <si>
    <t>SAHOTA SEEDS LIMITED</t>
  </si>
  <si>
    <t>SOHAN SINGH</t>
  </si>
  <si>
    <t xml:space="preserve">Difference in interest calculation- duplicate </t>
  </si>
  <si>
    <t>RUCHI BATRA &amp; USHA BATRA</t>
  </si>
  <si>
    <t>Claim filed after due date</t>
  </si>
  <si>
    <t>KIRAN  KUMAR KHANNA</t>
  </si>
  <si>
    <t>AMIT KAPOOR &amp; GULSHAN KAPOOR</t>
  </si>
  <si>
    <t>AMIT VIG</t>
  </si>
  <si>
    <t>JAIDEEP GUPTA &amp; VINEETA GUPTA</t>
  </si>
  <si>
    <t>ANIL KUMAR YADAV</t>
  </si>
  <si>
    <t>ONKAR NATH &amp; SUMIT GARG</t>
  </si>
  <si>
    <t>AMBRISH GUPTA &amp; MEERA DEVI</t>
  </si>
  <si>
    <t>DR PREETI GAUR</t>
  </si>
  <si>
    <t>Name of the corporate debtor: ANS APARTMENTS PVT LTD.;   Date of commencement of CIRP: 06/12/2019;   List of creditors as on: 05.05.2024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</si>
</sst>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24009]mm/dd/yyyy;@"/>
    <numFmt numFmtId="165" formatCode="dd/mm/yyyy;@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7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166" fontId="5" fillId="0" borderId="6" xfId="1" applyNumberFormat="1" applyFont="1" applyFill="1" applyBorder="1" applyAlignment="1">
      <alignment vertical="center" wrapText="1"/>
    </xf>
    <xf numFmtId="166" fontId="5" fillId="0" borderId="11" xfId="1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Alignment="1">
      <alignment vertical="center"/>
    </xf>
    <xf numFmtId="2" fontId="0" fillId="0" borderId="0" xfId="0" applyNumberFormat="1" applyFill="1"/>
    <xf numFmtId="0" fontId="2" fillId="0" borderId="1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 indent="1"/>
    </xf>
    <xf numFmtId="2" fontId="1" fillId="0" borderId="1" xfId="0" applyNumberFormat="1" applyFont="1" applyFill="1" applyBorder="1" applyAlignment="1">
      <alignment horizontal="left" vertical="top" wrapText="1" indent="1"/>
    </xf>
    <xf numFmtId="0" fontId="2" fillId="0" borderId="5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2" fontId="4" fillId="0" borderId="6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164" fontId="5" fillId="0" borderId="6" xfId="0" applyNumberFormat="1" applyFont="1" applyFill="1" applyBorder="1" applyAlignment="1">
      <alignment vertical="center" wrapText="1"/>
    </xf>
    <xf numFmtId="0" fontId="5" fillId="0" borderId="6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 wrapText="1"/>
    </xf>
    <xf numFmtId="2" fontId="5" fillId="0" borderId="6" xfId="0" applyNumberFormat="1" applyFont="1" applyFill="1" applyBorder="1" applyAlignment="1">
      <alignment vertical="center" wrapText="1"/>
    </xf>
    <xf numFmtId="164" fontId="5" fillId="0" borderId="6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vertical="center" wrapText="1"/>
    </xf>
    <xf numFmtId="165" fontId="5" fillId="0" borderId="10" xfId="2" applyNumberFormat="1" applyFont="1" applyFill="1" applyBorder="1" applyAlignment="1">
      <alignment vertical="top" shrinkToFi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wrapText="1"/>
    </xf>
    <xf numFmtId="166" fontId="5" fillId="0" borderId="6" xfId="0" applyNumberFormat="1" applyFont="1" applyFill="1" applyBorder="1" applyAlignment="1">
      <alignment vertical="center" wrapText="1"/>
    </xf>
    <xf numFmtId="0" fontId="5" fillId="0" borderId="10" xfId="2" applyFont="1" applyFill="1" applyBorder="1" applyAlignment="1">
      <alignment horizontal="left" wrapText="1"/>
    </xf>
    <xf numFmtId="0" fontId="5" fillId="0" borderId="8" xfId="0" applyFont="1" applyFill="1" applyBorder="1" applyAlignment="1">
      <alignment vertical="center" wrapText="1"/>
    </xf>
    <xf numFmtId="165" fontId="5" fillId="0" borderId="14" xfId="2" applyNumberFormat="1" applyFont="1" applyFill="1" applyBorder="1" applyAlignment="1">
      <alignment vertical="top" shrinkToFit="1"/>
    </xf>
    <xf numFmtId="0" fontId="4" fillId="0" borderId="13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166" fontId="5" fillId="0" borderId="8" xfId="1" applyNumberFormat="1" applyFont="1" applyFill="1" applyBorder="1" applyAlignment="1">
      <alignment vertical="center" wrapText="1"/>
    </xf>
    <xf numFmtId="166" fontId="5" fillId="0" borderId="15" xfId="1" applyNumberFormat="1" applyFont="1" applyFill="1" applyBorder="1" applyAlignment="1">
      <alignment vertical="center" wrapText="1"/>
    </xf>
    <xf numFmtId="0" fontId="5" fillId="0" borderId="16" xfId="2" applyFont="1" applyFill="1" applyBorder="1" applyAlignment="1">
      <alignment horizontal="left" wrapText="1"/>
    </xf>
    <xf numFmtId="0" fontId="8" fillId="0" borderId="16" xfId="2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 xr:uid="{F4E5BC59-6103-418C-A10B-EDBD32E0A45E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54"/>
  <sheetViews>
    <sheetView tabSelected="1" workbookViewId="0">
      <selection activeCell="E18" sqref="E18:F19"/>
    </sheetView>
  </sheetViews>
  <sheetFormatPr defaultRowHeight="15" x14ac:dyDescent="0.25"/>
  <cols>
    <col min="1" max="1" width="6.28515625" style="3" customWidth="1"/>
    <col min="2" max="2" width="27.28515625" style="3" customWidth="1"/>
    <col min="3" max="3" width="11" style="3" customWidth="1"/>
    <col min="4" max="4" width="10.5703125" style="3" customWidth="1"/>
    <col min="5" max="5" width="11.140625" style="3" customWidth="1"/>
    <col min="6" max="6" width="10.7109375" style="3" customWidth="1"/>
    <col min="7" max="7" width="11.85546875" style="3" customWidth="1"/>
    <col min="8" max="8" width="10.28515625" style="3" customWidth="1"/>
    <col min="9" max="9" width="10.5703125" style="5" customWidth="1"/>
    <col min="10" max="10" width="10.85546875" style="3" customWidth="1"/>
    <col min="11" max="11" width="14.28515625" style="3" customWidth="1"/>
    <col min="12" max="12" width="10.7109375" style="3" customWidth="1"/>
    <col min="13" max="13" width="11.5703125" style="3" customWidth="1"/>
    <col min="14" max="14" width="24.85546875" style="3" customWidth="1"/>
    <col min="15" max="16384" width="9.140625" style="3"/>
  </cols>
  <sheetData>
    <row r="3" spans="1:14" x14ac:dyDescent="0.2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5">
      <c r="A4" s="35" t="s">
        <v>95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x14ac:dyDescent="0.25">
      <c r="A5" s="4" t="s">
        <v>1</v>
      </c>
    </row>
    <row r="6" spans="1:14" x14ac:dyDescent="0.25">
      <c r="A6" s="35" t="s">
        <v>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ht="15.75" thickBot="1" x14ac:dyDescent="0.3">
      <c r="A7" s="36" t="s">
        <v>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ht="61.15" customHeight="1" thickBot="1" x14ac:dyDescent="0.3">
      <c r="A8" s="6" t="s">
        <v>15</v>
      </c>
      <c r="B8" s="7" t="s">
        <v>17</v>
      </c>
      <c r="C8" s="37" t="s">
        <v>4</v>
      </c>
      <c r="D8" s="38"/>
      <c r="E8" s="37" t="s">
        <v>5</v>
      </c>
      <c r="F8" s="39"/>
      <c r="G8" s="39"/>
      <c r="H8" s="39"/>
      <c r="I8" s="38"/>
      <c r="J8" s="40" t="s">
        <v>6</v>
      </c>
      <c r="K8" s="8" t="s">
        <v>18</v>
      </c>
      <c r="L8" s="40" t="s">
        <v>7</v>
      </c>
      <c r="M8" s="42" t="s">
        <v>8</v>
      </c>
      <c r="N8" s="40" t="s">
        <v>9</v>
      </c>
    </row>
    <row r="9" spans="1:14" ht="57" x14ac:dyDescent="0.25">
      <c r="A9" s="9"/>
      <c r="B9" s="10"/>
      <c r="C9" s="11" t="s">
        <v>10</v>
      </c>
      <c r="D9" s="12" t="s">
        <v>11</v>
      </c>
      <c r="E9" s="11" t="s">
        <v>12</v>
      </c>
      <c r="F9" s="11" t="s">
        <v>13</v>
      </c>
      <c r="G9" s="13" t="s">
        <v>19</v>
      </c>
      <c r="H9" s="13" t="s">
        <v>21</v>
      </c>
      <c r="I9" s="14" t="s">
        <v>20</v>
      </c>
      <c r="J9" s="41"/>
      <c r="K9" s="15" t="s">
        <v>16</v>
      </c>
      <c r="L9" s="41"/>
      <c r="M9" s="43"/>
      <c r="N9" s="41"/>
    </row>
    <row r="10" spans="1:14" ht="16.149999999999999" customHeight="1" thickBot="1" x14ac:dyDescent="0.3">
      <c r="A10" s="16"/>
      <c r="B10" s="17"/>
      <c r="C10" s="17"/>
      <c r="D10" s="17"/>
      <c r="E10" s="17"/>
      <c r="F10" s="17" t="s">
        <v>1</v>
      </c>
      <c r="G10" s="17" t="s">
        <v>1</v>
      </c>
      <c r="H10" s="17" t="s">
        <v>1</v>
      </c>
      <c r="I10" s="18" t="s">
        <v>1</v>
      </c>
      <c r="J10" s="17" t="s">
        <v>1</v>
      </c>
      <c r="K10" s="17" t="s">
        <v>1</v>
      </c>
      <c r="L10" s="17" t="s">
        <v>1</v>
      </c>
      <c r="M10" s="17" t="s">
        <v>1</v>
      </c>
      <c r="N10" s="17" t="s">
        <v>1</v>
      </c>
    </row>
    <row r="11" spans="1:14" ht="19.899999999999999" customHeight="1" thickBot="1" x14ac:dyDescent="0.3">
      <c r="A11" s="19">
        <v>1</v>
      </c>
      <c r="B11" s="20" t="s">
        <v>14</v>
      </c>
      <c r="C11" s="21">
        <v>43984</v>
      </c>
      <c r="D11" s="20">
        <v>7574112</v>
      </c>
      <c r="E11" s="20">
        <v>0</v>
      </c>
      <c r="F11" s="22" t="s">
        <v>22</v>
      </c>
      <c r="G11" s="23">
        <v>0</v>
      </c>
      <c r="H11" s="23" t="s">
        <v>23</v>
      </c>
      <c r="I11" s="24">
        <f>E11/1878650806*100</f>
        <v>0</v>
      </c>
      <c r="J11" s="23">
        <v>0</v>
      </c>
      <c r="K11" s="23">
        <v>0</v>
      </c>
      <c r="L11" s="20">
        <v>7574112</v>
      </c>
      <c r="M11" s="23">
        <v>0</v>
      </c>
      <c r="N11" s="20" t="s">
        <v>33</v>
      </c>
    </row>
    <row r="12" spans="1:14" ht="21.6" customHeight="1" thickBot="1" x14ac:dyDescent="0.3">
      <c r="A12" s="19">
        <v>2</v>
      </c>
      <c r="B12" s="20" t="s">
        <v>24</v>
      </c>
      <c r="C12" s="21">
        <v>43984</v>
      </c>
      <c r="D12" s="20">
        <v>7574112</v>
      </c>
      <c r="E12" s="20">
        <v>0</v>
      </c>
      <c r="F12" s="22" t="s">
        <v>22</v>
      </c>
      <c r="G12" s="23">
        <v>0</v>
      </c>
      <c r="H12" s="23" t="s">
        <v>23</v>
      </c>
      <c r="I12" s="24">
        <f t="shared" ref="I12:I53" si="0">E12/1878650806*100</f>
        <v>0</v>
      </c>
      <c r="J12" s="23">
        <v>0</v>
      </c>
      <c r="K12" s="23">
        <v>0</v>
      </c>
      <c r="L12" s="20">
        <v>7574112</v>
      </c>
      <c r="M12" s="23">
        <v>0</v>
      </c>
      <c r="N12" s="20" t="s">
        <v>33</v>
      </c>
    </row>
    <row r="13" spans="1:14" ht="17.45" customHeight="1" thickBot="1" x14ac:dyDescent="0.3">
      <c r="A13" s="19">
        <v>3</v>
      </c>
      <c r="B13" s="20" t="s">
        <v>25</v>
      </c>
      <c r="C13" s="25" t="s">
        <v>29</v>
      </c>
      <c r="D13" s="20">
        <v>9759751</v>
      </c>
      <c r="E13" s="20">
        <v>4327822</v>
      </c>
      <c r="F13" s="22" t="s">
        <v>22</v>
      </c>
      <c r="G13" s="23">
        <v>0</v>
      </c>
      <c r="H13" s="23" t="s">
        <v>23</v>
      </c>
      <c r="I13" s="24">
        <f t="shared" si="0"/>
        <v>0.23036862338535097</v>
      </c>
      <c r="J13" s="23">
        <v>0</v>
      </c>
      <c r="K13" s="23">
        <v>0</v>
      </c>
      <c r="L13" s="20">
        <v>5431929</v>
      </c>
      <c r="M13" s="23">
        <v>0</v>
      </c>
      <c r="N13" s="20" t="s">
        <v>34</v>
      </c>
    </row>
    <row r="14" spans="1:14" ht="20.45" customHeight="1" thickBot="1" x14ac:dyDescent="0.3">
      <c r="A14" s="19">
        <v>4</v>
      </c>
      <c r="B14" s="20" t="s">
        <v>26</v>
      </c>
      <c r="C14" s="25" t="s">
        <v>30</v>
      </c>
      <c r="D14" s="20">
        <v>1585231</v>
      </c>
      <c r="E14" s="20">
        <v>1585231</v>
      </c>
      <c r="F14" s="22" t="s">
        <v>22</v>
      </c>
      <c r="G14" s="23">
        <v>0</v>
      </c>
      <c r="H14" s="23" t="s">
        <v>23</v>
      </c>
      <c r="I14" s="24">
        <f t="shared" si="0"/>
        <v>8.4381354690138188E-2</v>
      </c>
      <c r="J14" s="23">
        <v>0</v>
      </c>
      <c r="K14" s="23">
        <v>0</v>
      </c>
      <c r="L14" s="20">
        <v>0</v>
      </c>
      <c r="M14" s="23">
        <v>0</v>
      </c>
      <c r="N14" s="20" t="s">
        <v>35</v>
      </c>
    </row>
    <row r="15" spans="1:14" ht="20.45" customHeight="1" thickBot="1" x14ac:dyDescent="0.3">
      <c r="A15" s="19">
        <v>5</v>
      </c>
      <c r="B15" s="20" t="s">
        <v>27</v>
      </c>
      <c r="C15" s="25" t="s">
        <v>31</v>
      </c>
      <c r="D15" s="20">
        <v>2000000</v>
      </c>
      <c r="E15" s="20">
        <v>0</v>
      </c>
      <c r="F15" s="22" t="s">
        <v>22</v>
      </c>
      <c r="G15" s="23">
        <v>0</v>
      </c>
      <c r="H15" s="23" t="s">
        <v>23</v>
      </c>
      <c r="I15" s="24">
        <f t="shared" si="0"/>
        <v>0</v>
      </c>
      <c r="J15" s="23">
        <v>0</v>
      </c>
      <c r="K15" s="23">
        <v>0</v>
      </c>
      <c r="L15" s="20">
        <v>2000000</v>
      </c>
      <c r="M15" s="23">
        <v>0</v>
      </c>
      <c r="N15" s="20" t="s">
        <v>33</v>
      </c>
    </row>
    <row r="16" spans="1:14" ht="24.75" thickBot="1" x14ac:dyDescent="0.3">
      <c r="A16" s="19">
        <v>6</v>
      </c>
      <c r="B16" s="20" t="s">
        <v>28</v>
      </c>
      <c r="C16" s="25" t="s">
        <v>32</v>
      </c>
      <c r="D16" s="20">
        <v>1591496</v>
      </c>
      <c r="E16" s="20">
        <v>1578711</v>
      </c>
      <c r="F16" s="20" t="s">
        <v>22</v>
      </c>
      <c r="G16" s="23">
        <v>0</v>
      </c>
      <c r="H16" s="23" t="s">
        <v>23</v>
      </c>
      <c r="I16" s="24">
        <f t="shared" si="0"/>
        <v>8.4034297111413275E-2</v>
      </c>
      <c r="J16" s="23">
        <v>0</v>
      </c>
      <c r="K16" s="23">
        <v>0</v>
      </c>
      <c r="L16" s="20">
        <v>12785</v>
      </c>
      <c r="M16" s="23">
        <v>0</v>
      </c>
      <c r="N16" s="26" t="s">
        <v>36</v>
      </c>
    </row>
    <row r="17" spans="1:14" ht="24.75" thickBot="1" x14ac:dyDescent="0.3">
      <c r="A17" s="19">
        <f t="shared" ref="A17:A53" si="1">A16+1</f>
        <v>7</v>
      </c>
      <c r="B17" s="20" t="s">
        <v>37</v>
      </c>
      <c r="C17" s="27">
        <v>43894</v>
      </c>
      <c r="D17" s="1">
        <v>5556150</v>
      </c>
      <c r="E17" s="1">
        <v>5556150</v>
      </c>
      <c r="F17" s="20" t="s">
        <v>38</v>
      </c>
      <c r="G17" s="23">
        <v>0</v>
      </c>
      <c r="H17" s="28" t="s">
        <v>23</v>
      </c>
      <c r="I17" s="24">
        <f t="shared" si="0"/>
        <v>0.29575214202952843</v>
      </c>
      <c r="J17" s="23">
        <v>0</v>
      </c>
      <c r="K17" s="23">
        <v>0</v>
      </c>
      <c r="L17" s="1">
        <v>0</v>
      </c>
      <c r="M17" s="29">
        <v>0</v>
      </c>
      <c r="N17" s="2" t="s">
        <v>39</v>
      </c>
    </row>
    <row r="18" spans="1:14" ht="25.5" thickBot="1" x14ac:dyDescent="0.3">
      <c r="A18" s="19">
        <f t="shared" si="1"/>
        <v>8</v>
      </c>
      <c r="B18" s="20" t="s">
        <v>40</v>
      </c>
      <c r="C18" s="27">
        <v>43890</v>
      </c>
      <c r="D18" s="1">
        <v>1899314</v>
      </c>
      <c r="E18" s="1">
        <v>1896146</v>
      </c>
      <c r="F18" s="20" t="s">
        <v>38</v>
      </c>
      <c r="G18" s="23">
        <v>0</v>
      </c>
      <c r="H18" s="28" t="s">
        <v>23</v>
      </c>
      <c r="I18" s="24">
        <f t="shared" si="0"/>
        <v>0.10093126375290842</v>
      </c>
      <c r="J18" s="23">
        <v>0</v>
      </c>
      <c r="K18" s="23">
        <v>0</v>
      </c>
      <c r="L18" s="30">
        <f>D18-E18</f>
        <v>3168</v>
      </c>
      <c r="M18" s="29">
        <v>0</v>
      </c>
      <c r="N18" s="31" t="s">
        <v>42</v>
      </c>
    </row>
    <row r="19" spans="1:14" ht="25.5" thickBot="1" x14ac:dyDescent="0.3">
      <c r="A19" s="19">
        <f t="shared" si="1"/>
        <v>9</v>
      </c>
      <c r="B19" s="20" t="s">
        <v>43</v>
      </c>
      <c r="C19" s="27">
        <v>43867</v>
      </c>
      <c r="D19" s="1">
        <v>770800</v>
      </c>
      <c r="E19" s="1">
        <v>763884</v>
      </c>
      <c r="F19" s="20" t="s">
        <v>38</v>
      </c>
      <c r="G19" s="23">
        <v>0</v>
      </c>
      <c r="H19" s="28" t="s">
        <v>23</v>
      </c>
      <c r="I19" s="24">
        <f t="shared" si="0"/>
        <v>4.0661308507164901E-2</v>
      </c>
      <c r="J19" s="23">
        <v>0</v>
      </c>
      <c r="K19" s="23">
        <v>0</v>
      </c>
      <c r="L19" s="1">
        <v>6916</v>
      </c>
      <c r="M19" s="29">
        <v>0</v>
      </c>
      <c r="N19" s="31" t="s">
        <v>44</v>
      </c>
    </row>
    <row r="20" spans="1:14" ht="25.5" thickBot="1" x14ac:dyDescent="0.3">
      <c r="A20" s="19">
        <f t="shared" si="1"/>
        <v>10</v>
      </c>
      <c r="B20" s="20" t="s">
        <v>45</v>
      </c>
      <c r="C20" s="27">
        <v>43849</v>
      </c>
      <c r="D20" s="1">
        <v>1636487</v>
      </c>
      <c r="E20" s="1">
        <v>1635138</v>
      </c>
      <c r="F20" s="20" t="s">
        <v>38</v>
      </c>
      <c r="G20" s="23">
        <v>0</v>
      </c>
      <c r="H20" s="28" t="s">
        <v>23</v>
      </c>
      <c r="I20" s="24">
        <f t="shared" si="0"/>
        <v>8.7037888828393584E-2</v>
      </c>
      <c r="J20" s="23">
        <v>0</v>
      </c>
      <c r="K20" s="23">
        <v>0</v>
      </c>
      <c r="L20" s="1">
        <v>1349</v>
      </c>
      <c r="M20" s="29">
        <v>0</v>
      </c>
      <c r="N20" s="31" t="s">
        <v>44</v>
      </c>
    </row>
    <row r="21" spans="1:14" ht="25.5" thickBot="1" x14ac:dyDescent="0.3">
      <c r="A21" s="19">
        <f t="shared" si="1"/>
        <v>11</v>
      </c>
      <c r="B21" s="32" t="s">
        <v>46</v>
      </c>
      <c r="C21" s="27">
        <v>43830</v>
      </c>
      <c r="D21" s="1">
        <v>3242095</v>
      </c>
      <c r="E21" s="1">
        <v>3241874</v>
      </c>
      <c r="F21" s="20" t="s">
        <v>38</v>
      </c>
      <c r="G21" s="23">
        <v>0</v>
      </c>
      <c r="H21" s="28" t="s">
        <v>23</v>
      </c>
      <c r="I21" s="24">
        <f t="shared" si="0"/>
        <v>0.17256394800173419</v>
      </c>
      <c r="J21" s="23">
        <v>0</v>
      </c>
      <c r="K21" s="23">
        <v>0</v>
      </c>
      <c r="L21" s="1">
        <v>221</v>
      </c>
      <c r="M21" s="29">
        <v>0</v>
      </c>
      <c r="N21" s="31" t="s">
        <v>47</v>
      </c>
    </row>
    <row r="22" spans="1:14" ht="25.5" thickBot="1" x14ac:dyDescent="0.3">
      <c r="A22" s="19">
        <f t="shared" si="1"/>
        <v>12</v>
      </c>
      <c r="B22" s="20" t="s">
        <v>48</v>
      </c>
      <c r="C22" s="27">
        <v>43830</v>
      </c>
      <c r="D22" s="1">
        <v>1621048</v>
      </c>
      <c r="E22" s="1">
        <v>1620937</v>
      </c>
      <c r="F22" s="20" t="s">
        <v>38</v>
      </c>
      <c r="G22" s="23">
        <v>0</v>
      </c>
      <c r="H22" s="28" t="s">
        <v>23</v>
      </c>
      <c r="I22" s="24">
        <f t="shared" si="0"/>
        <v>8.6281974000867095E-2</v>
      </c>
      <c r="J22" s="23">
        <v>0</v>
      </c>
      <c r="K22" s="23">
        <v>0</v>
      </c>
      <c r="L22" s="1">
        <f>D22-E22</f>
        <v>111</v>
      </c>
      <c r="M22" s="29">
        <v>0</v>
      </c>
      <c r="N22" s="31" t="s">
        <v>51</v>
      </c>
    </row>
    <row r="23" spans="1:14" ht="25.5" thickBot="1" x14ac:dyDescent="0.3">
      <c r="A23" s="19">
        <f t="shared" si="1"/>
        <v>13</v>
      </c>
      <c r="B23" s="20" t="s">
        <v>49</v>
      </c>
      <c r="C23" s="27">
        <v>43830</v>
      </c>
      <c r="D23" s="1">
        <v>3210126</v>
      </c>
      <c r="E23" s="1">
        <v>3209905</v>
      </c>
      <c r="F23" s="20" t="s">
        <v>38</v>
      </c>
      <c r="G23" s="23">
        <v>0</v>
      </c>
      <c r="H23" s="28" t="s">
        <v>23</v>
      </c>
      <c r="I23" s="24">
        <f t="shared" si="0"/>
        <v>0.17086224804249225</v>
      </c>
      <c r="J23" s="23">
        <v>0</v>
      </c>
      <c r="K23" s="23">
        <v>0</v>
      </c>
      <c r="L23" s="1">
        <f t="shared" ref="L23:L53" si="2">D23-E23</f>
        <v>221</v>
      </c>
      <c r="M23" s="29">
        <v>0</v>
      </c>
      <c r="N23" s="31" t="s">
        <v>44</v>
      </c>
    </row>
    <row r="24" spans="1:14" ht="25.5" thickBot="1" x14ac:dyDescent="0.3">
      <c r="A24" s="19">
        <f t="shared" si="1"/>
        <v>14</v>
      </c>
      <c r="B24" s="20" t="s">
        <v>50</v>
      </c>
      <c r="C24" s="27">
        <v>43845</v>
      </c>
      <c r="D24" s="1">
        <v>3295739</v>
      </c>
      <c r="E24" s="1">
        <v>3295512</v>
      </c>
      <c r="F24" s="20" t="s">
        <v>38</v>
      </c>
      <c r="G24" s="23">
        <v>0</v>
      </c>
      <c r="H24" s="28" t="s">
        <v>23</v>
      </c>
      <c r="I24" s="24">
        <f t="shared" si="0"/>
        <v>0.17541908211333659</v>
      </c>
      <c r="J24" s="23">
        <v>0</v>
      </c>
      <c r="K24" s="23">
        <v>0</v>
      </c>
      <c r="L24" s="1">
        <f t="shared" si="2"/>
        <v>227</v>
      </c>
      <c r="M24" s="29">
        <v>0</v>
      </c>
      <c r="N24" s="31" t="s">
        <v>44</v>
      </c>
    </row>
    <row r="25" spans="1:14" ht="25.5" thickBot="1" x14ac:dyDescent="0.3">
      <c r="A25" s="19">
        <f t="shared" si="1"/>
        <v>15</v>
      </c>
      <c r="B25" s="20" t="s">
        <v>52</v>
      </c>
      <c r="C25" s="27">
        <v>43829</v>
      </c>
      <c r="D25" s="1">
        <v>27083666</v>
      </c>
      <c r="E25" s="1">
        <v>13504997</v>
      </c>
      <c r="F25" s="20" t="s">
        <v>38</v>
      </c>
      <c r="G25" s="23">
        <v>0</v>
      </c>
      <c r="H25" s="28" t="s">
        <v>23</v>
      </c>
      <c r="I25" s="24">
        <f t="shared" si="0"/>
        <v>0.71886680360543809</v>
      </c>
      <c r="J25" s="23">
        <v>0</v>
      </c>
      <c r="K25" s="23">
        <v>0</v>
      </c>
      <c r="L25" s="1">
        <f t="shared" si="2"/>
        <v>13578669</v>
      </c>
      <c r="M25" s="29">
        <v>0</v>
      </c>
      <c r="N25" s="31" t="s">
        <v>53</v>
      </c>
    </row>
    <row r="26" spans="1:14" ht="25.5" thickBot="1" x14ac:dyDescent="0.3">
      <c r="A26" s="19">
        <f t="shared" si="1"/>
        <v>16</v>
      </c>
      <c r="B26" s="20" t="s">
        <v>54</v>
      </c>
      <c r="C26" s="27">
        <v>43823</v>
      </c>
      <c r="D26" s="1">
        <v>4229364</v>
      </c>
      <c r="E26" s="1">
        <v>2709981</v>
      </c>
      <c r="F26" s="20" t="s">
        <v>38</v>
      </c>
      <c r="G26" s="23">
        <v>0</v>
      </c>
      <c r="H26" s="28" t="s">
        <v>23</v>
      </c>
      <c r="I26" s="24">
        <f t="shared" si="0"/>
        <v>0.14425144850468821</v>
      </c>
      <c r="J26" s="23">
        <v>0</v>
      </c>
      <c r="K26" s="23">
        <v>0</v>
      </c>
      <c r="L26" s="1">
        <f t="shared" si="2"/>
        <v>1519383</v>
      </c>
      <c r="M26" s="29">
        <v>0</v>
      </c>
      <c r="N26" s="31" t="s">
        <v>51</v>
      </c>
    </row>
    <row r="27" spans="1:14" ht="25.5" thickBot="1" x14ac:dyDescent="0.3">
      <c r="A27" s="19">
        <f t="shared" si="1"/>
        <v>17</v>
      </c>
      <c r="B27" s="20" t="s">
        <v>55</v>
      </c>
      <c r="C27" s="27">
        <v>43822</v>
      </c>
      <c r="D27" s="1">
        <v>2267751</v>
      </c>
      <c r="E27" s="1">
        <v>2262996</v>
      </c>
      <c r="F27" s="20" t="s">
        <v>38</v>
      </c>
      <c r="G27" s="23">
        <v>0</v>
      </c>
      <c r="H27" s="28" t="s">
        <v>23</v>
      </c>
      <c r="I27" s="24">
        <f t="shared" si="0"/>
        <v>0.12045857552518466</v>
      </c>
      <c r="J27" s="23">
        <v>0</v>
      </c>
      <c r="K27" s="23">
        <v>0</v>
      </c>
      <c r="L27" s="1">
        <f t="shared" si="2"/>
        <v>4755</v>
      </c>
      <c r="M27" s="48">
        <v>0</v>
      </c>
      <c r="N27" s="31" t="s">
        <v>56</v>
      </c>
    </row>
    <row r="28" spans="1:14" ht="15.75" thickBot="1" x14ac:dyDescent="0.3">
      <c r="A28" s="19">
        <f t="shared" si="1"/>
        <v>18</v>
      </c>
      <c r="B28" s="20" t="s">
        <v>57</v>
      </c>
      <c r="C28" s="27">
        <v>43822</v>
      </c>
      <c r="D28" s="1">
        <v>2118150</v>
      </c>
      <c r="E28" s="1">
        <v>2118150</v>
      </c>
      <c r="F28" s="20" t="s">
        <v>38</v>
      </c>
      <c r="G28" s="23">
        <v>0</v>
      </c>
      <c r="H28" s="28" t="s">
        <v>23</v>
      </c>
      <c r="I28" s="24">
        <f t="shared" si="0"/>
        <v>0.11274846784911235</v>
      </c>
      <c r="J28" s="23">
        <v>0</v>
      </c>
      <c r="K28" s="23">
        <v>0</v>
      </c>
      <c r="L28" s="44">
        <v>0</v>
      </c>
      <c r="M28" s="49">
        <v>0</v>
      </c>
      <c r="N28" s="45" t="s">
        <v>58</v>
      </c>
    </row>
    <row r="29" spans="1:14" ht="25.5" thickBot="1" x14ac:dyDescent="0.3">
      <c r="A29" s="19">
        <f t="shared" si="1"/>
        <v>19</v>
      </c>
      <c r="B29" s="20" t="s">
        <v>59</v>
      </c>
      <c r="C29" s="27">
        <v>43822</v>
      </c>
      <c r="D29" s="1">
        <v>1414421</v>
      </c>
      <c r="E29" s="1">
        <v>1408266</v>
      </c>
      <c r="F29" s="20" t="s">
        <v>38</v>
      </c>
      <c r="G29" s="23">
        <v>0</v>
      </c>
      <c r="H29" s="28" t="s">
        <v>23</v>
      </c>
      <c r="I29" s="24">
        <f t="shared" si="0"/>
        <v>7.4961562601325707E-2</v>
      </c>
      <c r="J29" s="23">
        <v>0</v>
      </c>
      <c r="K29" s="23">
        <v>0</v>
      </c>
      <c r="L29" s="44">
        <f t="shared" si="2"/>
        <v>6155</v>
      </c>
      <c r="M29" s="50">
        <v>0</v>
      </c>
      <c r="N29" s="46" t="s">
        <v>60</v>
      </c>
    </row>
    <row r="30" spans="1:14" ht="25.5" thickBot="1" x14ac:dyDescent="0.3">
      <c r="A30" s="19">
        <f t="shared" si="1"/>
        <v>20</v>
      </c>
      <c r="B30" s="20" t="s">
        <v>61</v>
      </c>
      <c r="C30" s="27">
        <v>43822</v>
      </c>
      <c r="D30" s="1">
        <v>6223182</v>
      </c>
      <c r="E30" s="1">
        <v>4180117</v>
      </c>
      <c r="F30" s="20" t="s">
        <v>38</v>
      </c>
      <c r="G30" s="23">
        <v>0</v>
      </c>
      <c r="H30" s="28" t="s">
        <v>23</v>
      </c>
      <c r="I30" s="24">
        <f t="shared" si="0"/>
        <v>0.22250633202560155</v>
      </c>
      <c r="J30" s="23">
        <v>0</v>
      </c>
      <c r="K30" s="23">
        <v>0</v>
      </c>
      <c r="L30" s="44">
        <f t="shared" si="2"/>
        <v>2043065</v>
      </c>
      <c r="M30" s="50">
        <v>0</v>
      </c>
      <c r="N30" s="46" t="s">
        <v>62</v>
      </c>
    </row>
    <row r="31" spans="1:14" ht="24.75" thickBot="1" x14ac:dyDescent="0.3">
      <c r="A31" s="19">
        <f t="shared" si="1"/>
        <v>21</v>
      </c>
      <c r="B31" s="20" t="s">
        <v>63</v>
      </c>
      <c r="C31" s="27">
        <v>43821</v>
      </c>
      <c r="D31" s="1">
        <v>1070291</v>
      </c>
      <c r="E31" s="1">
        <v>830647</v>
      </c>
      <c r="F31" s="20" t="s">
        <v>38</v>
      </c>
      <c r="G31" s="23">
        <v>0</v>
      </c>
      <c r="H31" s="28" t="s">
        <v>23</v>
      </c>
      <c r="I31" s="24">
        <f t="shared" si="0"/>
        <v>4.4215082299866218E-2</v>
      </c>
      <c r="J31" s="23">
        <v>0</v>
      </c>
      <c r="K31" s="23">
        <v>0</v>
      </c>
      <c r="L31" s="44">
        <f t="shared" si="2"/>
        <v>239644</v>
      </c>
      <c r="M31" s="50">
        <v>0</v>
      </c>
      <c r="N31" s="47" t="s">
        <v>64</v>
      </c>
    </row>
    <row r="32" spans="1:14" ht="15.75" thickBot="1" x14ac:dyDescent="0.3">
      <c r="A32" s="19">
        <f t="shared" si="1"/>
        <v>22</v>
      </c>
      <c r="B32" s="20" t="s">
        <v>65</v>
      </c>
      <c r="C32" s="27">
        <v>43821</v>
      </c>
      <c r="D32" s="1">
        <v>4425549</v>
      </c>
      <c r="E32" s="1">
        <v>4425549</v>
      </c>
      <c r="F32" s="20" t="s">
        <v>38</v>
      </c>
      <c r="G32" s="23">
        <v>0</v>
      </c>
      <c r="H32" s="28" t="s">
        <v>23</v>
      </c>
      <c r="I32" s="24">
        <f t="shared" si="0"/>
        <v>0.23557060129885576</v>
      </c>
      <c r="J32" s="23">
        <v>0</v>
      </c>
      <c r="K32" s="23">
        <v>0</v>
      </c>
      <c r="L32" s="44">
        <f t="shared" si="2"/>
        <v>0</v>
      </c>
      <c r="M32" s="50">
        <v>0</v>
      </c>
      <c r="N32" s="1" t="s">
        <v>66</v>
      </c>
    </row>
    <row r="33" spans="1:14" ht="24.75" thickBot="1" x14ac:dyDescent="0.3">
      <c r="A33" s="19">
        <f t="shared" si="1"/>
        <v>23</v>
      </c>
      <c r="B33" s="20" t="s">
        <v>67</v>
      </c>
      <c r="C33" s="33">
        <v>43821</v>
      </c>
      <c r="D33" s="1">
        <v>1105325</v>
      </c>
      <c r="E33" s="1">
        <v>1105325</v>
      </c>
      <c r="F33" s="20" t="s">
        <v>38</v>
      </c>
      <c r="G33" s="23">
        <v>0</v>
      </c>
      <c r="H33" s="28" t="s">
        <v>23</v>
      </c>
      <c r="I33" s="24">
        <f t="shared" si="0"/>
        <v>5.8836107086523669E-2</v>
      </c>
      <c r="J33" s="23">
        <v>0</v>
      </c>
      <c r="K33" s="23">
        <v>0</v>
      </c>
      <c r="L33" s="44">
        <f t="shared" si="2"/>
        <v>0</v>
      </c>
      <c r="M33" s="50">
        <v>0</v>
      </c>
      <c r="N33" s="1" t="s">
        <v>69</v>
      </c>
    </row>
    <row r="34" spans="1:14" ht="15.75" thickBot="1" x14ac:dyDescent="0.3">
      <c r="A34" s="19">
        <f t="shared" si="1"/>
        <v>24</v>
      </c>
      <c r="B34" s="20" t="s">
        <v>68</v>
      </c>
      <c r="C34" s="27">
        <v>43821</v>
      </c>
      <c r="D34" s="1">
        <v>1377170</v>
      </c>
      <c r="E34" s="1">
        <v>1377170</v>
      </c>
      <c r="F34" s="20" t="s">
        <v>38</v>
      </c>
      <c r="G34" s="23">
        <v>0</v>
      </c>
      <c r="H34" s="28" t="s">
        <v>23</v>
      </c>
      <c r="I34" s="24">
        <f t="shared" si="0"/>
        <v>7.3306332161443735E-2</v>
      </c>
      <c r="J34" s="23">
        <v>0</v>
      </c>
      <c r="K34" s="23">
        <v>0</v>
      </c>
      <c r="L34" s="44">
        <f t="shared" si="2"/>
        <v>0</v>
      </c>
      <c r="M34" s="50">
        <v>0</v>
      </c>
      <c r="N34" s="1" t="s">
        <v>70</v>
      </c>
    </row>
    <row r="35" spans="1:14" ht="15.75" thickBot="1" x14ac:dyDescent="0.3">
      <c r="A35" s="19">
        <f t="shared" si="1"/>
        <v>25</v>
      </c>
      <c r="B35" s="20" t="s">
        <v>71</v>
      </c>
      <c r="C35" s="27">
        <v>43820</v>
      </c>
      <c r="D35" s="1">
        <v>1649401</v>
      </c>
      <c r="E35" s="1">
        <v>1649401</v>
      </c>
      <c r="F35" s="20" t="s">
        <v>38</v>
      </c>
      <c r="G35" s="23">
        <v>0</v>
      </c>
      <c r="H35" s="28" t="s">
        <v>23</v>
      </c>
      <c r="I35" s="24">
        <f t="shared" si="0"/>
        <v>8.7797103896699369E-2</v>
      </c>
      <c r="J35" s="23">
        <v>0</v>
      </c>
      <c r="K35" s="23">
        <v>0</v>
      </c>
      <c r="L35" s="44">
        <f t="shared" si="2"/>
        <v>0</v>
      </c>
      <c r="M35" s="50">
        <v>0</v>
      </c>
      <c r="N35" s="1" t="s">
        <v>70</v>
      </c>
    </row>
    <row r="36" spans="1:14" ht="25.5" thickBot="1" x14ac:dyDescent="0.3">
      <c r="A36" s="19">
        <f t="shared" si="1"/>
        <v>26</v>
      </c>
      <c r="B36" s="20" t="s">
        <v>72</v>
      </c>
      <c r="C36" s="27">
        <v>43820</v>
      </c>
      <c r="D36" s="1">
        <v>1432268</v>
      </c>
      <c r="E36" s="1">
        <v>1362560</v>
      </c>
      <c r="F36" s="20" t="s">
        <v>38</v>
      </c>
      <c r="G36" s="23">
        <v>0</v>
      </c>
      <c r="H36" s="28" t="s">
        <v>23</v>
      </c>
      <c r="I36" s="24">
        <f t="shared" si="0"/>
        <v>7.2528646390711951E-2</v>
      </c>
      <c r="J36" s="23">
        <v>0</v>
      </c>
      <c r="K36" s="23">
        <v>0</v>
      </c>
      <c r="L36" s="44">
        <f t="shared" si="2"/>
        <v>69708</v>
      </c>
      <c r="M36" s="50">
        <v>0</v>
      </c>
      <c r="N36" s="46" t="s">
        <v>44</v>
      </c>
    </row>
    <row r="37" spans="1:14" ht="15.75" thickBot="1" x14ac:dyDescent="0.3">
      <c r="A37" s="19">
        <f t="shared" si="1"/>
        <v>27</v>
      </c>
      <c r="B37" s="20" t="s">
        <v>73</v>
      </c>
      <c r="C37" s="27">
        <v>43819</v>
      </c>
      <c r="D37" s="1">
        <v>438400</v>
      </c>
      <c r="E37" s="1">
        <v>438400</v>
      </c>
      <c r="F37" s="20" t="s">
        <v>38</v>
      </c>
      <c r="G37" s="23">
        <v>0</v>
      </c>
      <c r="H37" s="28" t="s">
        <v>23</v>
      </c>
      <c r="I37" s="24">
        <f t="shared" si="0"/>
        <v>2.3335896090952411E-2</v>
      </c>
      <c r="J37" s="23">
        <v>0</v>
      </c>
      <c r="K37" s="23">
        <v>0</v>
      </c>
      <c r="L37" s="44">
        <f t="shared" si="2"/>
        <v>0</v>
      </c>
      <c r="M37" s="50">
        <v>0</v>
      </c>
      <c r="N37" s="1" t="s">
        <v>70</v>
      </c>
    </row>
    <row r="38" spans="1:14" ht="15.75" thickBot="1" x14ac:dyDescent="0.3">
      <c r="A38" s="19">
        <f t="shared" si="1"/>
        <v>28</v>
      </c>
      <c r="B38" s="20" t="s">
        <v>74</v>
      </c>
      <c r="C38" s="27">
        <v>43819</v>
      </c>
      <c r="D38" s="1">
        <v>2615412</v>
      </c>
      <c r="E38" s="1">
        <v>2615412</v>
      </c>
      <c r="F38" s="20" t="s">
        <v>38</v>
      </c>
      <c r="G38" s="23">
        <v>0</v>
      </c>
      <c r="H38" s="28" t="s">
        <v>23</v>
      </c>
      <c r="I38" s="24">
        <f t="shared" si="0"/>
        <v>0.13921756995216705</v>
      </c>
      <c r="J38" s="23">
        <v>0</v>
      </c>
      <c r="K38" s="23">
        <v>0</v>
      </c>
      <c r="L38" s="44">
        <f t="shared" si="2"/>
        <v>0</v>
      </c>
      <c r="M38" s="50">
        <v>0</v>
      </c>
      <c r="N38" s="1" t="s">
        <v>70</v>
      </c>
    </row>
    <row r="39" spans="1:14" ht="15.75" thickBot="1" x14ac:dyDescent="0.3">
      <c r="A39" s="19">
        <f t="shared" si="1"/>
        <v>29</v>
      </c>
      <c r="B39" s="20" t="s">
        <v>75</v>
      </c>
      <c r="C39" s="33">
        <v>43818</v>
      </c>
      <c r="D39" s="1">
        <v>2309036</v>
      </c>
      <c r="E39" s="1">
        <v>2309036</v>
      </c>
      <c r="F39" s="20" t="s">
        <v>38</v>
      </c>
      <c r="G39" s="23">
        <v>0</v>
      </c>
      <c r="H39" s="28" t="s">
        <v>23</v>
      </c>
      <c r="I39" s="24">
        <f t="shared" si="0"/>
        <v>0.12290927045225455</v>
      </c>
      <c r="J39" s="23">
        <v>0</v>
      </c>
      <c r="K39" s="23">
        <v>0</v>
      </c>
      <c r="L39" s="44">
        <f t="shared" si="2"/>
        <v>0</v>
      </c>
      <c r="M39" s="50">
        <v>0</v>
      </c>
      <c r="N39" s="1" t="s">
        <v>76</v>
      </c>
    </row>
    <row r="40" spans="1:14" ht="24.75" thickBot="1" x14ac:dyDescent="0.3">
      <c r="A40" s="19">
        <f t="shared" si="1"/>
        <v>30</v>
      </c>
      <c r="B40" s="20" t="s">
        <v>77</v>
      </c>
      <c r="C40" s="27">
        <v>43818</v>
      </c>
      <c r="D40" s="1">
        <v>2073600</v>
      </c>
      <c r="E40" s="1">
        <v>2073600</v>
      </c>
      <c r="F40" s="20" t="s">
        <v>38</v>
      </c>
      <c r="G40" s="23">
        <v>0</v>
      </c>
      <c r="H40" s="28" t="s">
        <v>23</v>
      </c>
      <c r="I40" s="24">
        <f t="shared" si="0"/>
        <v>0.11037708516012529</v>
      </c>
      <c r="J40" s="23">
        <v>0</v>
      </c>
      <c r="K40" s="23">
        <v>0</v>
      </c>
      <c r="L40" s="44">
        <v>0</v>
      </c>
      <c r="M40" s="50">
        <v>0</v>
      </c>
      <c r="N40" s="1" t="s">
        <v>78</v>
      </c>
    </row>
    <row r="41" spans="1:14" ht="25.5" thickBot="1" x14ac:dyDescent="0.3">
      <c r="A41" s="19">
        <f t="shared" si="1"/>
        <v>31</v>
      </c>
      <c r="B41" s="20" t="s">
        <v>79</v>
      </c>
      <c r="C41" s="27">
        <v>43845</v>
      </c>
      <c r="D41" s="1">
        <v>3078395</v>
      </c>
      <c r="E41" s="1">
        <v>3078183</v>
      </c>
      <c r="F41" s="20" t="s">
        <v>38</v>
      </c>
      <c r="G41" s="23">
        <v>0</v>
      </c>
      <c r="H41" s="28" t="s">
        <v>23</v>
      </c>
      <c r="I41" s="24">
        <f t="shared" si="0"/>
        <v>0.16385072681782886</v>
      </c>
      <c r="J41" s="23">
        <v>0</v>
      </c>
      <c r="K41" s="23">
        <v>0</v>
      </c>
      <c r="L41" s="44">
        <f t="shared" si="2"/>
        <v>212</v>
      </c>
      <c r="M41" s="50">
        <v>0</v>
      </c>
      <c r="N41" s="46" t="s">
        <v>47</v>
      </c>
    </row>
    <row r="42" spans="1:14" ht="15.75" thickBot="1" x14ac:dyDescent="0.3">
      <c r="A42" s="19">
        <f t="shared" si="1"/>
        <v>32</v>
      </c>
      <c r="B42" s="20" t="s">
        <v>80</v>
      </c>
      <c r="C42" s="27">
        <v>43817</v>
      </c>
      <c r="D42" s="1">
        <v>1213107</v>
      </c>
      <c r="E42" s="1">
        <v>1213107</v>
      </c>
      <c r="F42" s="20" t="s">
        <v>38</v>
      </c>
      <c r="G42" s="23">
        <v>0</v>
      </c>
      <c r="H42" s="28" t="s">
        <v>23</v>
      </c>
      <c r="I42" s="24">
        <f t="shared" si="0"/>
        <v>6.4573309532862708E-2</v>
      </c>
      <c r="J42" s="23">
        <v>0</v>
      </c>
      <c r="K42" s="23">
        <v>0</v>
      </c>
      <c r="L42" s="44">
        <v>0</v>
      </c>
      <c r="M42" s="50">
        <v>0</v>
      </c>
      <c r="N42" s="1" t="s">
        <v>81</v>
      </c>
    </row>
    <row r="43" spans="1:14" ht="25.5" thickBot="1" x14ac:dyDescent="0.3">
      <c r="A43" s="19">
        <f t="shared" si="1"/>
        <v>33</v>
      </c>
      <c r="B43" s="32" t="s">
        <v>82</v>
      </c>
      <c r="C43" s="27">
        <v>45314</v>
      </c>
      <c r="D43" s="1">
        <v>35434280</v>
      </c>
      <c r="E43" s="1">
        <v>4793417</v>
      </c>
      <c r="F43" s="20" t="s">
        <v>38</v>
      </c>
      <c r="G43" s="23">
        <v>0</v>
      </c>
      <c r="H43" s="28" t="s">
        <v>23</v>
      </c>
      <c r="I43" s="24">
        <f t="shared" si="0"/>
        <v>0.25515210089554025</v>
      </c>
      <c r="J43" s="23">
        <v>0</v>
      </c>
      <c r="K43" s="23">
        <v>0</v>
      </c>
      <c r="L43" s="44">
        <f t="shared" si="2"/>
        <v>30640863</v>
      </c>
      <c r="M43" s="50">
        <v>0</v>
      </c>
      <c r="N43" s="46" t="s">
        <v>84</v>
      </c>
    </row>
    <row r="44" spans="1:14" ht="25.5" thickBot="1" x14ac:dyDescent="0.3">
      <c r="A44" s="19">
        <f t="shared" si="1"/>
        <v>34</v>
      </c>
      <c r="B44" s="32" t="s">
        <v>83</v>
      </c>
      <c r="C44" s="27">
        <v>45314</v>
      </c>
      <c r="D44" s="1">
        <v>35434280</v>
      </c>
      <c r="E44" s="1">
        <v>4793329</v>
      </c>
      <c r="F44" s="20" t="s">
        <v>38</v>
      </c>
      <c r="G44" s="23">
        <v>0</v>
      </c>
      <c r="H44" s="28" t="s">
        <v>23</v>
      </c>
      <c r="I44" s="24">
        <f t="shared" si="0"/>
        <v>0.25514741668282126</v>
      </c>
      <c r="J44" s="23">
        <v>0</v>
      </c>
      <c r="K44" s="23">
        <v>0</v>
      </c>
      <c r="L44" s="44">
        <f t="shared" si="2"/>
        <v>30640951</v>
      </c>
      <c r="M44" s="50">
        <v>0</v>
      </c>
      <c r="N44" s="46" t="s">
        <v>41</v>
      </c>
    </row>
    <row r="45" spans="1:14" ht="15.75" thickBot="1" x14ac:dyDescent="0.3">
      <c r="A45" s="19">
        <f t="shared" si="1"/>
        <v>35</v>
      </c>
      <c r="B45" s="32" t="s">
        <v>85</v>
      </c>
      <c r="C45" s="27">
        <v>43907</v>
      </c>
      <c r="D45" s="1">
        <v>6691463</v>
      </c>
      <c r="E45" s="1">
        <v>0</v>
      </c>
      <c r="F45" s="20" t="s">
        <v>38</v>
      </c>
      <c r="G45" s="23">
        <v>0</v>
      </c>
      <c r="H45" s="28" t="s">
        <v>23</v>
      </c>
      <c r="I45" s="24">
        <f t="shared" si="0"/>
        <v>0</v>
      </c>
      <c r="J45" s="23">
        <v>0</v>
      </c>
      <c r="K45" s="23">
        <v>0</v>
      </c>
      <c r="L45" s="44">
        <f t="shared" si="2"/>
        <v>6691463</v>
      </c>
      <c r="M45" s="50">
        <v>0</v>
      </c>
      <c r="N45" s="46" t="s">
        <v>86</v>
      </c>
    </row>
    <row r="46" spans="1:14" ht="15.75" thickBot="1" x14ac:dyDescent="0.3">
      <c r="A46" s="19">
        <f t="shared" si="1"/>
        <v>36</v>
      </c>
      <c r="B46" s="32" t="s">
        <v>87</v>
      </c>
      <c r="C46" s="27">
        <v>43907</v>
      </c>
      <c r="D46" s="1">
        <v>6797274</v>
      </c>
      <c r="E46" s="1">
        <v>0</v>
      </c>
      <c r="F46" s="20" t="s">
        <v>38</v>
      </c>
      <c r="G46" s="23">
        <v>0</v>
      </c>
      <c r="H46" s="28" t="s">
        <v>23</v>
      </c>
      <c r="I46" s="24">
        <f t="shared" si="0"/>
        <v>0</v>
      </c>
      <c r="J46" s="23">
        <v>0</v>
      </c>
      <c r="K46" s="23">
        <v>0</v>
      </c>
      <c r="L46" s="44">
        <f t="shared" si="2"/>
        <v>6797274</v>
      </c>
      <c r="M46" s="50">
        <v>0</v>
      </c>
      <c r="N46" s="46" t="s">
        <v>86</v>
      </c>
    </row>
    <row r="47" spans="1:14" ht="24.75" thickBot="1" x14ac:dyDescent="0.3">
      <c r="A47" s="19">
        <f t="shared" si="1"/>
        <v>37</v>
      </c>
      <c r="B47" s="32" t="s">
        <v>88</v>
      </c>
      <c r="C47" s="27">
        <v>43965</v>
      </c>
      <c r="D47" s="1">
        <v>1453930</v>
      </c>
      <c r="E47" s="1">
        <v>0</v>
      </c>
      <c r="F47" s="20" t="s">
        <v>38</v>
      </c>
      <c r="G47" s="23">
        <v>0</v>
      </c>
      <c r="H47" s="28" t="s">
        <v>23</v>
      </c>
      <c r="I47" s="24">
        <f t="shared" si="0"/>
        <v>0</v>
      </c>
      <c r="J47" s="23">
        <v>0</v>
      </c>
      <c r="K47" s="23">
        <v>0</v>
      </c>
      <c r="L47" s="44">
        <f t="shared" si="2"/>
        <v>1453930</v>
      </c>
      <c r="M47" s="50">
        <v>0</v>
      </c>
      <c r="N47" s="46" t="s">
        <v>86</v>
      </c>
    </row>
    <row r="48" spans="1:14" ht="15.75" thickBot="1" x14ac:dyDescent="0.3">
      <c r="A48" s="19">
        <f t="shared" si="1"/>
        <v>38</v>
      </c>
      <c r="B48" s="32" t="s">
        <v>89</v>
      </c>
      <c r="C48" s="27">
        <v>43991</v>
      </c>
      <c r="D48" s="1">
        <v>1700931</v>
      </c>
      <c r="E48" s="1">
        <v>0</v>
      </c>
      <c r="F48" s="20" t="s">
        <v>38</v>
      </c>
      <c r="G48" s="23">
        <v>0</v>
      </c>
      <c r="H48" s="28" t="s">
        <v>23</v>
      </c>
      <c r="I48" s="24">
        <f t="shared" si="0"/>
        <v>0</v>
      </c>
      <c r="J48" s="23">
        <v>0</v>
      </c>
      <c r="K48" s="23">
        <v>0</v>
      </c>
      <c r="L48" s="44">
        <f t="shared" si="2"/>
        <v>1700931</v>
      </c>
      <c r="M48" s="50">
        <v>0</v>
      </c>
      <c r="N48" s="46" t="s">
        <v>86</v>
      </c>
    </row>
    <row r="49" spans="1:14" ht="24.75" thickBot="1" x14ac:dyDescent="0.3">
      <c r="A49" s="19">
        <f t="shared" si="1"/>
        <v>39</v>
      </c>
      <c r="B49" s="32" t="s">
        <v>90</v>
      </c>
      <c r="C49" s="27">
        <v>43991</v>
      </c>
      <c r="D49" s="1">
        <v>1803156</v>
      </c>
      <c r="E49" s="1">
        <v>0</v>
      </c>
      <c r="F49" s="20" t="s">
        <v>38</v>
      </c>
      <c r="G49" s="23">
        <v>0</v>
      </c>
      <c r="H49" s="28" t="s">
        <v>23</v>
      </c>
      <c r="I49" s="24">
        <f t="shared" si="0"/>
        <v>0</v>
      </c>
      <c r="J49" s="23">
        <v>0</v>
      </c>
      <c r="K49" s="23">
        <v>0</v>
      </c>
      <c r="L49" s="44">
        <f t="shared" si="2"/>
        <v>1803156</v>
      </c>
      <c r="M49" s="50">
        <v>0</v>
      </c>
      <c r="N49" s="46" t="s">
        <v>86</v>
      </c>
    </row>
    <row r="50" spans="1:14" ht="15.75" thickBot="1" x14ac:dyDescent="0.3">
      <c r="A50" s="19">
        <f t="shared" si="1"/>
        <v>40</v>
      </c>
      <c r="B50" s="32" t="s">
        <v>91</v>
      </c>
      <c r="C50" s="27">
        <v>44048</v>
      </c>
      <c r="D50" s="1">
        <v>631573</v>
      </c>
      <c r="E50" s="1">
        <v>0</v>
      </c>
      <c r="F50" s="20" t="s">
        <v>38</v>
      </c>
      <c r="G50" s="23">
        <v>0</v>
      </c>
      <c r="H50" s="28" t="s">
        <v>23</v>
      </c>
      <c r="I50" s="24">
        <f t="shared" si="0"/>
        <v>0</v>
      </c>
      <c r="J50" s="23">
        <v>0</v>
      </c>
      <c r="K50" s="23">
        <v>0</v>
      </c>
      <c r="L50" s="44">
        <f t="shared" si="2"/>
        <v>631573</v>
      </c>
      <c r="M50" s="50">
        <v>0</v>
      </c>
      <c r="N50" s="46" t="s">
        <v>86</v>
      </c>
    </row>
    <row r="51" spans="1:14" ht="15.75" thickBot="1" x14ac:dyDescent="0.3">
      <c r="A51" s="19">
        <f t="shared" si="1"/>
        <v>41</v>
      </c>
      <c r="B51" s="32" t="s">
        <v>92</v>
      </c>
      <c r="C51" s="27">
        <v>44070</v>
      </c>
      <c r="D51" s="1">
        <v>2436440</v>
      </c>
      <c r="E51" s="1">
        <v>0</v>
      </c>
      <c r="F51" s="20" t="s">
        <v>38</v>
      </c>
      <c r="G51" s="23">
        <v>0</v>
      </c>
      <c r="H51" s="28" t="s">
        <v>23</v>
      </c>
      <c r="I51" s="24">
        <f t="shared" si="0"/>
        <v>0</v>
      </c>
      <c r="J51" s="23">
        <v>0</v>
      </c>
      <c r="K51" s="23">
        <v>0</v>
      </c>
      <c r="L51" s="44">
        <f t="shared" si="2"/>
        <v>2436440</v>
      </c>
      <c r="M51" s="50">
        <v>0</v>
      </c>
      <c r="N51" s="46" t="s">
        <v>86</v>
      </c>
    </row>
    <row r="52" spans="1:14" ht="24.75" thickBot="1" x14ac:dyDescent="0.3">
      <c r="A52" s="19">
        <f t="shared" si="1"/>
        <v>42</v>
      </c>
      <c r="B52" s="32" t="s">
        <v>93</v>
      </c>
      <c r="C52" s="27">
        <v>44095</v>
      </c>
      <c r="D52" s="1">
        <v>1632613</v>
      </c>
      <c r="E52" s="1">
        <v>0</v>
      </c>
      <c r="F52" s="20" t="s">
        <v>38</v>
      </c>
      <c r="G52" s="23">
        <v>0</v>
      </c>
      <c r="H52" s="28" t="s">
        <v>23</v>
      </c>
      <c r="I52" s="24">
        <f t="shared" si="0"/>
        <v>0</v>
      </c>
      <c r="J52" s="23">
        <v>0</v>
      </c>
      <c r="K52" s="23">
        <v>0</v>
      </c>
      <c r="L52" s="44">
        <f t="shared" si="2"/>
        <v>1632613</v>
      </c>
      <c r="M52" s="50">
        <v>0</v>
      </c>
      <c r="N52" s="46" t="s">
        <v>86</v>
      </c>
    </row>
    <row r="53" spans="1:14" ht="15.75" thickBot="1" x14ac:dyDescent="0.3">
      <c r="A53" s="19">
        <f t="shared" si="1"/>
        <v>43</v>
      </c>
      <c r="B53" s="32" t="s">
        <v>94</v>
      </c>
      <c r="C53" s="27">
        <v>44095</v>
      </c>
      <c r="D53" s="1">
        <v>1428275</v>
      </c>
      <c r="E53" s="1">
        <v>0</v>
      </c>
      <c r="F53" s="20" t="s">
        <v>38</v>
      </c>
      <c r="G53" s="23">
        <v>0</v>
      </c>
      <c r="H53" s="28" t="s">
        <v>23</v>
      </c>
      <c r="I53" s="24">
        <f t="shared" si="0"/>
        <v>0</v>
      </c>
      <c r="J53" s="23">
        <v>0</v>
      </c>
      <c r="K53" s="23">
        <v>0</v>
      </c>
      <c r="L53" s="44">
        <f t="shared" si="2"/>
        <v>1428275</v>
      </c>
      <c r="M53" s="51">
        <v>0</v>
      </c>
      <c r="N53" s="46" t="s">
        <v>86</v>
      </c>
    </row>
    <row r="54" spans="1:14" ht="15.75" thickBot="1" x14ac:dyDescent="0.3">
      <c r="A54" s="16" t="s">
        <v>1</v>
      </c>
      <c r="B54" s="17" t="s">
        <v>1</v>
      </c>
      <c r="C54" s="17" t="s">
        <v>1</v>
      </c>
      <c r="D54" s="20">
        <f>SUM(D11:D53)</f>
        <v>212885164</v>
      </c>
      <c r="E54" s="20">
        <f>SUM(E11:E53)</f>
        <v>86960953</v>
      </c>
      <c r="F54" s="17" t="s">
        <v>1</v>
      </c>
      <c r="G54" s="23">
        <v>0</v>
      </c>
      <c r="H54" s="17" t="s">
        <v>1</v>
      </c>
      <c r="I54" s="24">
        <f>SUM(I11:I53)</f>
        <v>4.6289045692933319</v>
      </c>
      <c r="J54" s="23">
        <v>0</v>
      </c>
      <c r="K54" s="23">
        <v>0</v>
      </c>
      <c r="L54" s="20">
        <f>SUM(L11:L53)</f>
        <v>125924211</v>
      </c>
      <c r="M54" s="29">
        <v>0</v>
      </c>
      <c r="N54" s="34" t="s">
        <v>1</v>
      </c>
    </row>
  </sheetData>
  <mergeCells count="10">
    <mergeCell ref="A3:N3"/>
    <mergeCell ref="A4:N4"/>
    <mergeCell ref="A6:N6"/>
    <mergeCell ref="A7:N7"/>
    <mergeCell ref="C8:D8"/>
    <mergeCell ref="E8:I8"/>
    <mergeCell ref="J8:J9"/>
    <mergeCell ref="L8:L9"/>
    <mergeCell ref="M8:M9"/>
    <mergeCell ref="N8:N9"/>
  </mergeCells>
  <pageMargins left="0.7" right="0.7" top="0.75" bottom="0.75" header="0.3" footer="0.3"/>
  <pageSetup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2024-05-07T08:34:01Z</dcterms:modified>
</cp:coreProperties>
</file>